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央首款" sheetId="4" r:id="rId1"/>
    <sheet name="Sheet3" sheetId="3" r:id="rId2"/>
  </sheets>
  <calcPr calcId="144525"/>
</workbook>
</file>

<file path=xl/sharedStrings.xml><?xml version="1.0" encoding="utf-8"?>
<sst xmlns="http://schemas.openxmlformats.org/spreadsheetml/2006/main" count="96" uniqueCount="74">
  <si>
    <t>南雄市2020年国家级电子商务进农村综合示范项目中央首款1000万元资金使用台账（2023年12月份）</t>
  </si>
  <si>
    <t>填报单位：南雄市商务局</t>
  </si>
  <si>
    <t>填报时间：2023年12月19日</t>
  </si>
  <si>
    <t>单位：元</t>
  </si>
  <si>
    <t>序号</t>
  </si>
  <si>
    <t>项目体系</t>
  </si>
  <si>
    <t>项目名称</t>
  </si>
  <si>
    <t>国家专项资金</t>
  </si>
  <si>
    <t>项目实施单位名称</t>
  </si>
  <si>
    <t>项目联系人</t>
  </si>
  <si>
    <t>项目资金支付目录</t>
  </si>
  <si>
    <t>已下拨金额</t>
  </si>
  <si>
    <t>资金拨付依据</t>
  </si>
  <si>
    <t>责任领导</t>
  </si>
  <si>
    <t>资金使用计划</t>
  </si>
  <si>
    <t>项目应付或中标金额</t>
  </si>
  <si>
    <t>1.农产品进村公共服务体系</t>
  </si>
  <si>
    <t>1.1电商中心第三方运营、镇村级电 商服务站点运营（三年）</t>
  </si>
  <si>
    <t>南雄市文华电子商务孵化港有限公司</t>
  </si>
  <si>
    <t>徐玉英13827922680</t>
  </si>
  <si>
    <t>电商中心第三方运营、镇村级电商服务站点运营第一期服务费</t>
  </si>
  <si>
    <t>韶财工〔2020〕73 号</t>
  </si>
  <si>
    <t>刘均</t>
  </si>
  <si>
    <t>南雄市电子商务进农村综合示范县第三方运营服务费</t>
  </si>
  <si>
    <t>南雄市电子商务进农村综合示范县第三方运营服务费-第二期服务费</t>
  </si>
  <si>
    <t>合计</t>
  </si>
  <si>
    <t>1.2南雄市电子商务公共服务中心租 金（两年半年）</t>
  </si>
  <si>
    <t>南雄市方润商贸供应链有限公司</t>
  </si>
  <si>
    <t>曾庆寿13232088670</t>
  </si>
  <si>
    <t>2020年下半年电子商务公共服务中心租金</t>
  </si>
  <si>
    <t>2021年上半年电子商务公共服务中心租金</t>
  </si>
  <si>
    <t>2021年下半年电子商务公共服务中心租金</t>
  </si>
  <si>
    <t>2022年上半年电子商务公共服务中心租金</t>
  </si>
  <si>
    <t>1.3南雄市电子商务公共服务中心和镇村电商服务站升级改造</t>
  </si>
  <si>
    <t>南雄市新格局景观工程有限公司</t>
  </si>
  <si>
    <t>陈雄华13719782979</t>
  </si>
  <si>
    <t>南雄市电子商务公共服务中心和镇村电商服务站广告宣传制品费用</t>
  </si>
  <si>
    <t>南雄市商务局电子商务进农村服务站站点广告宣传制品项目尾款</t>
  </si>
  <si>
    <t>南雄市雄州街道何氏家居店</t>
  </si>
  <si>
    <t>刘勤英17725810986</t>
  </si>
  <si>
    <t>采购镇村级电商服务站办公家具</t>
  </si>
  <si>
    <t>南雄市雄州街道毅腾商贸工程装饰部</t>
  </si>
  <si>
    <t>张安18128900587</t>
  </si>
  <si>
    <t>南雄市电商中心直播电视设备通用类采购项目</t>
  </si>
  <si>
    <t>南雄市新华美网络工程有限公司</t>
  </si>
  <si>
    <t>南雄市电商中心台式电脑打印机采购项目</t>
  </si>
  <si>
    <t>1.4农产品标准化包装</t>
  </si>
  <si>
    <t>南雄市雄州街道创合道路交通设施广告中心</t>
  </si>
  <si>
    <t>刘莘毅17728967077</t>
  </si>
  <si>
    <t>南雄市商务局电商中心纸箱采购项目</t>
  </si>
  <si>
    <t>1.5举办电商活动费用；宣传推广费 用；外出推介、参展、参会费用</t>
  </si>
  <si>
    <t>南雄市电商“双11”狂欢系列活动暨全国电子商务进农村综合示范县启动仪式费用</t>
  </si>
  <si>
    <t xml:space="preserve">南雄市角色文艺教育咨询有限公司 </t>
  </si>
  <si>
    <t>朱强13420535058</t>
  </si>
  <si>
    <t>推动南雄电商产品活动（自驾游）预付款</t>
  </si>
  <si>
    <t>推动南雄电商产品活动（自驾游）第二期款项</t>
  </si>
  <si>
    <t>韶关市丰言文化传媒有限公司</t>
  </si>
  <si>
    <t>刘丽彬18688513533</t>
  </si>
  <si>
    <t>农土特产品短视频宣传预付款</t>
  </si>
  <si>
    <t>农土特产品短视频宣传项目费用</t>
  </si>
  <si>
    <t>嘉禾广告公司</t>
  </si>
  <si>
    <t>小肖18029479442</t>
  </si>
  <si>
    <t>电商宣传笔记薄项目</t>
  </si>
  <si>
    <t>1.6农村电商数据信息系统</t>
  </si>
  <si>
    <t>浙江天演维真网络科技股份有限公司</t>
  </si>
  <si>
    <t>严俊18958085610</t>
  </si>
  <si>
    <t>南雄市农村电商数据信息系统采购项目</t>
  </si>
  <si>
    <t>2.农村电子商务培训体系</t>
  </si>
  <si>
    <t>2.1电商基础普及、实操提升培训及后续服务孵化</t>
  </si>
  <si>
    <t>广东省农村电子商务协会</t>
  </si>
  <si>
    <t>余巧芸</t>
  </si>
  <si>
    <t>培训服务预付款</t>
  </si>
  <si>
    <t>电子商务进农村培训服务采购项目第二期款项</t>
  </si>
  <si>
    <t>电子商务进农村培训服务采购项目第三期款项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</si>
</sst>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sz val="18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zoomScale="115" zoomScaleNormal="115" topLeftCell="A20" workbookViewId="0">
      <selection activeCell="H2" sqref="H2"/>
    </sheetView>
  </sheetViews>
  <sheetFormatPr defaultColWidth="9" defaultRowHeight="13.5"/>
  <cols>
    <col min="1" max="1" width="2.71666666666667" customWidth="1"/>
    <col min="2" max="2" width="13.2583333333333" customWidth="1"/>
    <col min="3" max="3" width="17.925" customWidth="1"/>
    <col min="4" max="4" width="9.88333333333333" customWidth="1"/>
    <col min="5" max="5" width="12.1666666666667" style="5" customWidth="1"/>
    <col min="6" max="6" width="14.9916666666667" style="6" customWidth="1"/>
    <col min="7" max="7" width="13.1416666666667" style="6" customWidth="1"/>
    <col min="8" max="8" width="24.775" customWidth="1"/>
    <col min="9" max="9" width="8.475" customWidth="1"/>
    <col min="10" max="10" width="11.725" style="6" customWidth="1"/>
    <col min="11" max="11" width="10.5416666666667" customWidth="1"/>
  </cols>
  <sheetData>
    <row r="1" ht="26" customHeight="1" spans="1:11">
      <c r="A1" s="7" t="s">
        <v>0</v>
      </c>
      <c r="B1" s="7"/>
      <c r="C1" s="8"/>
      <c r="D1" s="7"/>
      <c r="E1" s="9"/>
      <c r="F1" s="10"/>
      <c r="G1" s="10"/>
      <c r="H1" s="7"/>
      <c r="I1" s="7"/>
      <c r="J1" s="10"/>
      <c r="K1" s="7"/>
    </row>
    <row r="2" s="1" customFormat="1" ht="20" customHeight="1" spans="1:11">
      <c r="A2" s="11" t="s">
        <v>1</v>
      </c>
      <c r="B2" s="11"/>
      <c r="C2" s="11"/>
      <c r="D2" s="12"/>
      <c r="E2" s="13"/>
      <c r="F2" s="14"/>
      <c r="G2" s="14"/>
      <c r="H2" s="12" t="s">
        <v>2</v>
      </c>
      <c r="I2" s="12"/>
      <c r="J2" s="14"/>
      <c r="K2" s="12" t="s">
        <v>3</v>
      </c>
    </row>
    <row r="3" s="2" customFormat="1" ht="14.25" spans="1:11">
      <c r="A3" s="15" t="s">
        <v>4</v>
      </c>
      <c r="B3" s="15" t="s">
        <v>5</v>
      </c>
      <c r="C3" s="15" t="s">
        <v>6</v>
      </c>
      <c r="D3" s="16" t="s">
        <v>7</v>
      </c>
      <c r="E3" s="17"/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</row>
    <row r="4" s="2" customFormat="1" ht="28.5" spans="1:11">
      <c r="A4" s="18"/>
      <c r="B4" s="18"/>
      <c r="C4" s="18"/>
      <c r="D4" s="15" t="s">
        <v>14</v>
      </c>
      <c r="E4" s="19" t="s">
        <v>15</v>
      </c>
      <c r="F4" s="18"/>
      <c r="G4" s="18"/>
      <c r="H4" s="20"/>
      <c r="I4" s="20"/>
      <c r="J4" s="18"/>
      <c r="K4" s="18"/>
    </row>
    <row r="5" s="3" customFormat="1" ht="42.75" spans="1:11">
      <c r="A5" s="21">
        <v>1</v>
      </c>
      <c r="B5" s="22" t="s">
        <v>16</v>
      </c>
      <c r="C5" s="23" t="s">
        <v>17</v>
      </c>
      <c r="D5" s="21">
        <v>2500000</v>
      </c>
      <c r="E5" s="24">
        <v>2495500</v>
      </c>
      <c r="F5" s="22" t="s">
        <v>18</v>
      </c>
      <c r="G5" s="22" t="s">
        <v>19</v>
      </c>
      <c r="H5" s="25" t="s">
        <v>20</v>
      </c>
      <c r="I5" s="41">
        <v>748650</v>
      </c>
      <c r="J5" s="22" t="s">
        <v>21</v>
      </c>
      <c r="K5" s="21" t="s">
        <v>22</v>
      </c>
    </row>
    <row r="6" s="3" customFormat="1" ht="28.5" spans="1:11">
      <c r="A6" s="26"/>
      <c r="B6" s="27"/>
      <c r="C6" s="28"/>
      <c r="D6" s="26"/>
      <c r="E6" s="29"/>
      <c r="F6" s="27"/>
      <c r="G6" s="27"/>
      <c r="H6" s="25" t="s">
        <v>23</v>
      </c>
      <c r="I6" s="41">
        <v>499100</v>
      </c>
      <c r="J6" s="27"/>
      <c r="K6" s="26"/>
    </row>
    <row r="7" s="3" customFormat="1" ht="42.75" spans="1:11">
      <c r="A7" s="26"/>
      <c r="B7" s="27"/>
      <c r="C7" s="28"/>
      <c r="D7" s="26"/>
      <c r="E7" s="29"/>
      <c r="F7" s="27"/>
      <c r="G7" s="27"/>
      <c r="H7" s="25" t="s">
        <v>24</v>
      </c>
      <c r="I7" s="41">
        <v>623875</v>
      </c>
      <c r="J7" s="27"/>
      <c r="K7" s="26"/>
    </row>
    <row r="8" ht="14.25" spans="1:11">
      <c r="A8" s="26"/>
      <c r="B8" s="27"/>
      <c r="C8" s="30"/>
      <c r="D8" s="31"/>
      <c r="E8" s="32"/>
      <c r="F8" s="33"/>
      <c r="G8" s="33"/>
      <c r="H8" s="34" t="s">
        <v>25</v>
      </c>
      <c r="I8" s="42">
        <f>SUM(I5:I7)</f>
        <v>1871625</v>
      </c>
      <c r="J8" s="33"/>
      <c r="K8" s="31"/>
    </row>
    <row r="9" ht="28.5" spans="1:11">
      <c r="A9" s="26"/>
      <c r="B9" s="27"/>
      <c r="C9" s="23" t="s">
        <v>26</v>
      </c>
      <c r="D9" s="21">
        <v>3430000</v>
      </c>
      <c r="E9" s="24">
        <v>3420900</v>
      </c>
      <c r="F9" s="22" t="s">
        <v>27</v>
      </c>
      <c r="G9" s="22" t="s">
        <v>28</v>
      </c>
      <c r="H9" s="25" t="s">
        <v>29</v>
      </c>
      <c r="I9" s="41">
        <v>814500</v>
      </c>
      <c r="J9" s="22" t="s">
        <v>21</v>
      </c>
      <c r="K9" s="22" t="s">
        <v>22</v>
      </c>
    </row>
    <row r="10" ht="28.5" spans="1:11">
      <c r="A10" s="26"/>
      <c r="B10" s="27"/>
      <c r="C10" s="28"/>
      <c r="D10" s="26"/>
      <c r="E10" s="29"/>
      <c r="F10" s="27"/>
      <c r="G10" s="27"/>
      <c r="H10" s="25" t="s">
        <v>30</v>
      </c>
      <c r="I10" s="41">
        <v>814500</v>
      </c>
      <c r="J10" s="27"/>
      <c r="K10" s="27"/>
    </row>
    <row r="11" ht="28.5" spans="1:11">
      <c r="A11" s="26"/>
      <c r="B11" s="27"/>
      <c r="C11" s="28"/>
      <c r="D11" s="26"/>
      <c r="E11" s="29"/>
      <c r="F11" s="27"/>
      <c r="G11" s="27"/>
      <c r="H11" s="25" t="s">
        <v>31</v>
      </c>
      <c r="I11" s="41">
        <v>814500</v>
      </c>
      <c r="J11" s="27"/>
      <c r="K11" s="27"/>
    </row>
    <row r="12" ht="28.5" spans="1:11">
      <c r="A12" s="26"/>
      <c r="B12" s="27"/>
      <c r="C12" s="28"/>
      <c r="D12" s="26"/>
      <c r="E12" s="29"/>
      <c r="F12" s="27"/>
      <c r="G12" s="27"/>
      <c r="H12" s="25" t="s">
        <v>32</v>
      </c>
      <c r="I12" s="41">
        <v>977400</v>
      </c>
      <c r="J12" s="27"/>
      <c r="K12" s="27"/>
    </row>
    <row r="13" ht="14.25" spans="1:11">
      <c r="A13" s="26"/>
      <c r="B13" s="27"/>
      <c r="C13" s="30"/>
      <c r="D13" s="31"/>
      <c r="E13" s="32"/>
      <c r="F13" s="33"/>
      <c r="G13" s="33"/>
      <c r="H13" s="34" t="s">
        <v>25</v>
      </c>
      <c r="I13" s="42">
        <f>I9+I10+I11+I12</f>
        <v>3420900</v>
      </c>
      <c r="J13" s="33"/>
      <c r="K13" s="33"/>
    </row>
    <row r="14" ht="47" customHeight="1" spans="1:11">
      <c r="A14" s="26"/>
      <c r="B14" s="27"/>
      <c r="C14" s="23" t="s">
        <v>33</v>
      </c>
      <c r="D14" s="21">
        <v>1000000</v>
      </c>
      <c r="E14" s="24">
        <v>239666</v>
      </c>
      <c r="F14" s="22" t="s">
        <v>34</v>
      </c>
      <c r="G14" s="22" t="s">
        <v>35</v>
      </c>
      <c r="H14" s="25" t="s">
        <v>36</v>
      </c>
      <c r="I14" s="41">
        <v>71899.8</v>
      </c>
      <c r="J14" s="22" t="s">
        <v>21</v>
      </c>
      <c r="K14" s="21" t="s">
        <v>22</v>
      </c>
    </row>
    <row r="15" ht="42.75" spans="1:11">
      <c r="A15" s="26"/>
      <c r="B15" s="27"/>
      <c r="C15" s="28"/>
      <c r="D15" s="26"/>
      <c r="E15" s="32"/>
      <c r="F15" s="33"/>
      <c r="G15" s="33"/>
      <c r="H15" s="35" t="s">
        <v>37</v>
      </c>
      <c r="I15" s="41">
        <v>167766.2</v>
      </c>
      <c r="J15" s="27"/>
      <c r="K15" s="26"/>
    </row>
    <row r="16" ht="28.5" spans="1:11">
      <c r="A16" s="26"/>
      <c r="B16" s="27"/>
      <c r="C16" s="28"/>
      <c r="D16" s="26"/>
      <c r="E16" s="36">
        <v>124008</v>
      </c>
      <c r="F16" s="37" t="s">
        <v>38</v>
      </c>
      <c r="G16" s="25" t="s">
        <v>39</v>
      </c>
      <c r="H16" s="25" t="s">
        <v>40</v>
      </c>
      <c r="I16" s="41">
        <v>124008</v>
      </c>
      <c r="J16" s="27"/>
      <c r="K16" s="26"/>
    </row>
    <row r="17" ht="42.75" spans="1:11">
      <c r="A17" s="26"/>
      <c r="B17" s="27"/>
      <c r="C17" s="28"/>
      <c r="D17" s="26"/>
      <c r="E17" s="36">
        <v>394911</v>
      </c>
      <c r="F17" s="37" t="s">
        <v>41</v>
      </c>
      <c r="G17" s="25" t="s">
        <v>42</v>
      </c>
      <c r="H17" s="25" t="s">
        <v>43</v>
      </c>
      <c r="I17" s="41">
        <v>394911</v>
      </c>
      <c r="J17" s="27"/>
      <c r="K17" s="26"/>
    </row>
    <row r="18" ht="28.5" spans="1:11">
      <c r="A18" s="26"/>
      <c r="B18" s="27"/>
      <c r="C18" s="28"/>
      <c r="D18" s="26"/>
      <c r="E18" s="36">
        <v>236346</v>
      </c>
      <c r="F18" s="37" t="s">
        <v>44</v>
      </c>
      <c r="G18" s="25" t="s">
        <v>42</v>
      </c>
      <c r="H18" s="25" t="s">
        <v>45</v>
      </c>
      <c r="I18" s="36">
        <v>236346</v>
      </c>
      <c r="J18" s="27"/>
      <c r="K18" s="26"/>
    </row>
    <row r="19" ht="14.25" spans="1:11">
      <c r="A19" s="26"/>
      <c r="B19" s="27"/>
      <c r="C19" s="30"/>
      <c r="D19" s="31"/>
      <c r="E19" s="36"/>
      <c r="F19" s="37"/>
      <c r="G19" s="37"/>
      <c r="H19" s="34" t="s">
        <v>25</v>
      </c>
      <c r="I19" s="42">
        <f>SUM(I14:I18)</f>
        <v>994931</v>
      </c>
      <c r="J19" s="33"/>
      <c r="K19" s="31"/>
    </row>
    <row r="20" ht="28.5" spans="1:11">
      <c r="A20" s="26"/>
      <c r="B20" s="27"/>
      <c r="C20" s="23" t="s">
        <v>46</v>
      </c>
      <c r="D20" s="21">
        <v>80000</v>
      </c>
      <c r="E20" s="24">
        <v>79200</v>
      </c>
      <c r="F20" s="22" t="s">
        <v>47</v>
      </c>
      <c r="G20" s="22" t="s">
        <v>48</v>
      </c>
      <c r="H20" s="25" t="s">
        <v>49</v>
      </c>
      <c r="I20" s="41">
        <v>79200</v>
      </c>
      <c r="J20" s="22" t="s">
        <v>21</v>
      </c>
      <c r="K20" s="21" t="s">
        <v>22</v>
      </c>
    </row>
    <row r="21" ht="14.25" spans="1:11">
      <c r="A21" s="26"/>
      <c r="B21" s="27"/>
      <c r="C21" s="28"/>
      <c r="D21" s="26"/>
      <c r="E21" s="29"/>
      <c r="F21" s="27"/>
      <c r="G21" s="27"/>
      <c r="H21" s="34" t="s">
        <v>25</v>
      </c>
      <c r="I21" s="42">
        <f>SUM(I20)</f>
        <v>79200</v>
      </c>
      <c r="J21" s="27"/>
      <c r="K21" s="26"/>
    </row>
    <row r="22" s="4" customFormat="1" ht="42.75" spans="1:11">
      <c r="A22" s="26"/>
      <c r="B22" s="27"/>
      <c r="C22" s="23" t="s">
        <v>50</v>
      </c>
      <c r="D22" s="21">
        <v>1060000</v>
      </c>
      <c r="E22" s="36">
        <v>76390</v>
      </c>
      <c r="F22" s="25" t="s">
        <v>47</v>
      </c>
      <c r="G22" s="25" t="s">
        <v>48</v>
      </c>
      <c r="H22" s="25" t="s">
        <v>51</v>
      </c>
      <c r="I22" s="41">
        <v>76390</v>
      </c>
      <c r="J22" s="22" t="s">
        <v>21</v>
      </c>
      <c r="K22" s="21" t="s">
        <v>22</v>
      </c>
    </row>
    <row r="23" ht="28.5" spans="1:11">
      <c r="A23" s="26"/>
      <c r="B23" s="27"/>
      <c r="C23" s="28"/>
      <c r="D23" s="26"/>
      <c r="E23" s="24">
        <v>557200</v>
      </c>
      <c r="F23" s="22" t="s">
        <v>52</v>
      </c>
      <c r="G23" s="22" t="s">
        <v>53</v>
      </c>
      <c r="H23" s="25" t="s">
        <v>54</v>
      </c>
      <c r="I23" s="41">
        <v>167160</v>
      </c>
      <c r="J23" s="27"/>
      <c r="K23" s="26"/>
    </row>
    <row r="24" ht="28.5" spans="1:11">
      <c r="A24" s="26"/>
      <c r="B24" s="27"/>
      <c r="C24" s="28"/>
      <c r="D24" s="26"/>
      <c r="E24" s="29"/>
      <c r="F24" s="27"/>
      <c r="G24" s="27"/>
      <c r="H24" s="25" t="s">
        <v>55</v>
      </c>
      <c r="I24" s="41">
        <v>334320</v>
      </c>
      <c r="J24" s="27"/>
      <c r="K24" s="26"/>
    </row>
    <row r="25" ht="28.5" spans="1:11">
      <c r="A25" s="26"/>
      <c r="B25" s="27"/>
      <c r="C25" s="28"/>
      <c r="D25" s="26"/>
      <c r="E25" s="24">
        <v>425400</v>
      </c>
      <c r="F25" s="22" t="s">
        <v>56</v>
      </c>
      <c r="G25" s="22" t="s">
        <v>57</v>
      </c>
      <c r="H25" s="25" t="s">
        <v>58</v>
      </c>
      <c r="I25" s="41">
        <v>127620</v>
      </c>
      <c r="J25" s="27"/>
      <c r="K25" s="26"/>
    </row>
    <row r="26" ht="28.5" spans="1:11">
      <c r="A26" s="26"/>
      <c r="B26" s="27"/>
      <c r="C26" s="28"/>
      <c r="D26" s="26"/>
      <c r="E26" s="32"/>
      <c r="F26" s="33"/>
      <c r="G26" s="33"/>
      <c r="H26" s="25" t="s">
        <v>59</v>
      </c>
      <c r="I26" s="41">
        <v>297780</v>
      </c>
      <c r="J26" s="27"/>
      <c r="K26" s="26"/>
    </row>
    <row r="27" ht="28.5" spans="1:11">
      <c r="A27" s="26"/>
      <c r="B27" s="27"/>
      <c r="C27" s="28"/>
      <c r="D27" s="26"/>
      <c r="E27" s="31">
        <v>22262.5</v>
      </c>
      <c r="F27" s="33" t="s">
        <v>60</v>
      </c>
      <c r="G27" s="33" t="s">
        <v>61</v>
      </c>
      <c r="H27" s="25" t="s">
        <v>62</v>
      </c>
      <c r="I27" s="41">
        <v>22262.5</v>
      </c>
      <c r="J27" s="27"/>
      <c r="K27" s="26"/>
    </row>
    <row r="28" ht="14.25" spans="1:11">
      <c r="A28" s="26"/>
      <c r="B28" s="27"/>
      <c r="C28" s="30"/>
      <c r="D28" s="31"/>
      <c r="E28" s="36"/>
      <c r="F28" s="25"/>
      <c r="G28" s="25"/>
      <c r="H28" s="34" t="s">
        <v>25</v>
      </c>
      <c r="I28" s="42">
        <f>I22+I23+I24+I25+I26+I27</f>
        <v>1025532.5</v>
      </c>
      <c r="J28" s="33"/>
      <c r="K28" s="31"/>
    </row>
    <row r="29" ht="28.5" spans="1:11">
      <c r="A29" s="26"/>
      <c r="B29" s="27"/>
      <c r="C29" s="28" t="s">
        <v>63</v>
      </c>
      <c r="D29" s="26">
        <v>960000</v>
      </c>
      <c r="E29" s="29">
        <v>960000</v>
      </c>
      <c r="F29" s="27" t="s">
        <v>64</v>
      </c>
      <c r="G29" s="27" t="s">
        <v>65</v>
      </c>
      <c r="H29" s="25" t="s">
        <v>66</v>
      </c>
      <c r="I29" s="41">
        <v>864000</v>
      </c>
      <c r="J29" s="27" t="s">
        <v>21</v>
      </c>
      <c r="K29" s="26" t="s">
        <v>22</v>
      </c>
    </row>
    <row r="30" ht="14.25" spans="1:11">
      <c r="A30" s="26"/>
      <c r="B30" s="27"/>
      <c r="C30" s="28"/>
      <c r="D30" s="26"/>
      <c r="E30" s="29"/>
      <c r="F30" s="27"/>
      <c r="G30" s="27"/>
      <c r="H30" s="34" t="s">
        <v>25</v>
      </c>
      <c r="I30" s="42">
        <f>SUM(I29:I29)</f>
        <v>864000</v>
      </c>
      <c r="J30" s="27"/>
      <c r="K30" s="26"/>
    </row>
    <row r="31" ht="14.25" spans="1:11">
      <c r="A31" s="21">
        <v>2</v>
      </c>
      <c r="B31" s="23" t="s">
        <v>67</v>
      </c>
      <c r="C31" s="23" t="s">
        <v>68</v>
      </c>
      <c r="D31" s="21">
        <v>970000</v>
      </c>
      <c r="E31" s="24">
        <v>968000</v>
      </c>
      <c r="F31" s="22" t="s">
        <v>69</v>
      </c>
      <c r="G31" s="22" t="s">
        <v>70</v>
      </c>
      <c r="H31" s="25" t="s">
        <v>71</v>
      </c>
      <c r="I31" s="41">
        <v>290400</v>
      </c>
      <c r="J31" s="22" t="s">
        <v>21</v>
      </c>
      <c r="K31" s="21" t="s">
        <v>22</v>
      </c>
    </row>
    <row r="32" ht="28.5" spans="1:11">
      <c r="A32" s="26"/>
      <c r="B32" s="28"/>
      <c r="C32" s="28"/>
      <c r="D32" s="26"/>
      <c r="E32" s="29"/>
      <c r="F32" s="27"/>
      <c r="G32" s="27"/>
      <c r="H32" s="25" t="s">
        <v>72</v>
      </c>
      <c r="I32" s="41">
        <v>193600</v>
      </c>
      <c r="J32" s="27"/>
      <c r="K32" s="26"/>
    </row>
    <row r="33" ht="28.5" spans="1:11">
      <c r="A33" s="26"/>
      <c r="B33" s="28"/>
      <c r="C33" s="28"/>
      <c r="D33" s="26"/>
      <c r="E33" s="29"/>
      <c r="F33" s="27"/>
      <c r="G33" s="27"/>
      <c r="H33" s="25" t="s">
        <v>73</v>
      </c>
      <c r="I33" s="41">
        <v>290400</v>
      </c>
      <c r="J33" s="27"/>
      <c r="K33" s="26"/>
    </row>
    <row r="34" ht="14.25" spans="1:11">
      <c r="A34" s="26"/>
      <c r="B34" s="28"/>
      <c r="C34" s="30"/>
      <c r="D34" s="31"/>
      <c r="E34" s="32"/>
      <c r="F34" s="33"/>
      <c r="G34" s="33"/>
      <c r="H34" s="34" t="s">
        <v>25</v>
      </c>
      <c r="I34" s="42">
        <f>I31+I32+I33</f>
        <v>774400</v>
      </c>
      <c r="J34" s="33"/>
      <c r="K34" s="31"/>
    </row>
    <row r="35" ht="14.25" spans="1:11">
      <c r="A35" s="38" t="s">
        <v>25</v>
      </c>
      <c r="B35" s="38"/>
      <c r="C35" s="38"/>
      <c r="D35" s="38">
        <f>SUM(D5:D34)</f>
        <v>10000000</v>
      </c>
      <c r="E35" s="39">
        <v>9977521</v>
      </c>
      <c r="F35" s="40"/>
      <c r="G35" s="40"/>
      <c r="H35" s="38"/>
      <c r="I35" s="38">
        <f>I8+I13+I19+I21+I28+I30+I34</f>
        <v>9030588.5</v>
      </c>
      <c r="J35" s="40"/>
      <c r="K35" s="38"/>
    </row>
  </sheetData>
  <mergeCells count="69">
    <mergeCell ref="A1:K1"/>
    <mergeCell ref="A2:C2"/>
    <mergeCell ref="D3:E3"/>
    <mergeCell ref="A35:C35"/>
    <mergeCell ref="A3:A4"/>
    <mergeCell ref="A5:A30"/>
    <mergeCell ref="A31:A34"/>
    <mergeCell ref="B3:B4"/>
    <mergeCell ref="B5:B30"/>
    <mergeCell ref="B31:B34"/>
    <mergeCell ref="C3:C4"/>
    <mergeCell ref="C5:C8"/>
    <mergeCell ref="C9:C13"/>
    <mergeCell ref="C14:C19"/>
    <mergeCell ref="C20:C21"/>
    <mergeCell ref="C22:C28"/>
    <mergeCell ref="C29:C30"/>
    <mergeCell ref="C31:C34"/>
    <mergeCell ref="D5:D8"/>
    <mergeCell ref="D9:D13"/>
    <mergeCell ref="D14:D19"/>
    <mergeCell ref="D20:D21"/>
    <mergeCell ref="D22:D28"/>
    <mergeCell ref="D29:D30"/>
    <mergeCell ref="D31:D34"/>
    <mergeCell ref="E5:E8"/>
    <mergeCell ref="E9:E13"/>
    <mergeCell ref="E14:E15"/>
    <mergeCell ref="E20:E21"/>
    <mergeCell ref="E23:E24"/>
    <mergeCell ref="E25:E26"/>
    <mergeCell ref="E29:E30"/>
    <mergeCell ref="E31:E34"/>
    <mergeCell ref="F3:F4"/>
    <mergeCell ref="F5:F8"/>
    <mergeCell ref="F9:F13"/>
    <mergeCell ref="F14:F15"/>
    <mergeCell ref="F20:F21"/>
    <mergeCell ref="F23:F24"/>
    <mergeCell ref="F25:F26"/>
    <mergeCell ref="F29:F30"/>
    <mergeCell ref="F31:F34"/>
    <mergeCell ref="G3:G4"/>
    <mergeCell ref="G5:G8"/>
    <mergeCell ref="G9:G13"/>
    <mergeCell ref="G14:G15"/>
    <mergeCell ref="G20:G21"/>
    <mergeCell ref="G23:G24"/>
    <mergeCell ref="G25:G26"/>
    <mergeCell ref="G29:G30"/>
    <mergeCell ref="G31:G34"/>
    <mergeCell ref="H3:H4"/>
    <mergeCell ref="I3:I4"/>
    <mergeCell ref="J3:J4"/>
    <mergeCell ref="J5:J8"/>
    <mergeCell ref="J9:J13"/>
    <mergeCell ref="J14:J19"/>
    <mergeCell ref="J20:J21"/>
    <mergeCell ref="J22:J28"/>
    <mergeCell ref="J29:J30"/>
    <mergeCell ref="J31:J34"/>
    <mergeCell ref="K3:K4"/>
    <mergeCell ref="K5:K8"/>
    <mergeCell ref="K9:K13"/>
    <mergeCell ref="K14:K19"/>
    <mergeCell ref="K20:K21"/>
    <mergeCell ref="K22:K28"/>
    <mergeCell ref="K29:K30"/>
    <mergeCell ref="K31:K34"/>
  </mergeCells>
  <pageMargins left="0.109722222222222" right="0.109722222222222" top="0.751388888888889" bottom="0.751388888888889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中央首款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传&gt;&gt;&gt;泉</cp:lastModifiedBy>
  <dcterms:created xsi:type="dcterms:W3CDTF">2021-08-31T08:08:00Z</dcterms:created>
  <dcterms:modified xsi:type="dcterms:W3CDTF">2023-12-19T07:29:53Z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068CD7878282410B9D8FCC8577895DA7</vt:lpwstr>
  </property>
</Properties>
</file>